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ell-5567\Re-Joining LBS\Fall_2023\Accounting for Decision Making\Lecture_7\"/>
    </mc:Choice>
  </mc:AlternateContent>
  <bookViews>
    <workbookView xWindow="-108" yWindow="-108" windowWidth="23256" windowHeight="12576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7" i="1" l="1"/>
  <c r="L16" i="1"/>
  <c r="R27" i="1"/>
  <c r="R22" i="1"/>
  <c r="R23" i="1" s="1"/>
  <c r="W19" i="1" s="1"/>
  <c r="R17" i="1"/>
  <c r="S12" i="1"/>
  <c r="O7" i="1"/>
  <c r="P17" i="1"/>
  <c r="P12" i="1"/>
  <c r="P13" i="1" s="1"/>
  <c r="X15" i="1" s="1"/>
  <c r="I27" i="1"/>
  <c r="I28" i="1" s="1"/>
  <c r="W6" i="1" s="1"/>
  <c r="I23" i="1"/>
  <c r="I24" i="1" s="1"/>
  <c r="W8" i="1" s="1"/>
  <c r="I19" i="1"/>
  <c r="I20" i="1" s="1"/>
  <c r="W7" i="1" s="1"/>
  <c r="J14" i="1"/>
  <c r="J13" i="1"/>
  <c r="J12" i="1"/>
  <c r="I10" i="1"/>
  <c r="J11" i="1"/>
  <c r="I9" i="1"/>
  <c r="J10" i="1"/>
  <c r="I8" i="1"/>
  <c r="J9" i="1"/>
  <c r="J8" i="1"/>
  <c r="L12" i="1"/>
  <c r="L11" i="1"/>
  <c r="L7" i="1"/>
  <c r="L8" i="1" s="1"/>
  <c r="W11" i="1" s="1"/>
  <c r="G20" i="1"/>
  <c r="P7" i="1" s="1"/>
  <c r="G11" i="1"/>
  <c r="J7" i="1" s="1"/>
  <c r="E11" i="1"/>
  <c r="G9" i="1"/>
  <c r="S8" i="1" s="1"/>
  <c r="G6" i="1"/>
  <c r="S7" i="1" s="1"/>
  <c r="I11" i="1" l="1"/>
  <c r="W5" i="1" s="1"/>
  <c r="S13" i="1"/>
  <c r="X17" i="1" s="1"/>
  <c r="R18" i="1"/>
  <c r="W18" i="1" s="1"/>
  <c r="S9" i="1"/>
  <c r="X12" i="1" s="1"/>
  <c r="P8" i="1"/>
  <c r="X14" i="1" s="1"/>
  <c r="P18" i="1"/>
  <c r="X16" i="1" s="1"/>
  <c r="R28" i="1"/>
  <c r="W13" i="1" s="1"/>
  <c r="L17" i="1"/>
  <c r="L13" i="1"/>
  <c r="W9" i="1" s="1"/>
  <c r="X20" i="1" l="1"/>
  <c r="W10" i="1"/>
  <c r="W20" i="1" s="1"/>
</calcChain>
</file>

<file path=xl/sharedStrings.xml><?xml version="1.0" encoding="utf-8"?>
<sst xmlns="http://schemas.openxmlformats.org/spreadsheetml/2006/main" count="72" uniqueCount="45">
  <si>
    <t>Date</t>
  </si>
  <si>
    <t xml:space="preserve">Journal </t>
  </si>
  <si>
    <t>Dr</t>
  </si>
  <si>
    <t>Cr</t>
  </si>
  <si>
    <t xml:space="preserve">Land </t>
  </si>
  <si>
    <t>Furniture</t>
  </si>
  <si>
    <t>Capital</t>
  </si>
  <si>
    <t>Cash</t>
  </si>
  <si>
    <t>Prepaid Rent</t>
  </si>
  <si>
    <t>Prepaid Insurance</t>
  </si>
  <si>
    <t xml:space="preserve">Office Supplies </t>
  </si>
  <si>
    <t>Accounts Payable</t>
  </si>
  <si>
    <t>Car</t>
  </si>
  <si>
    <t>Notes Payable</t>
  </si>
  <si>
    <t xml:space="preserve">Salaries Expense </t>
  </si>
  <si>
    <t>Service Revenue</t>
  </si>
  <si>
    <t>Unearned Service Revenue</t>
  </si>
  <si>
    <t>Drawings</t>
  </si>
  <si>
    <t>Fuel Expense</t>
  </si>
  <si>
    <t xml:space="preserve">Ledgers </t>
  </si>
  <si>
    <t>Assets</t>
  </si>
  <si>
    <t>Dr          Land          Cr</t>
  </si>
  <si>
    <t>Dr          Furniture        Cr</t>
  </si>
  <si>
    <t>Dr          Cash      Cr</t>
  </si>
  <si>
    <t>Dr          Prepaid Rent      Cr</t>
  </si>
  <si>
    <t>Dr     Prepaid Insurance  Cr</t>
  </si>
  <si>
    <t>Dr     Office Supplies  Cr</t>
  </si>
  <si>
    <t>Liabilities</t>
  </si>
  <si>
    <t>Dr   Accounts Payable   Cr</t>
  </si>
  <si>
    <t>Dr   Notes Payable   Cr</t>
  </si>
  <si>
    <t>Dr   Unearned Service Revenue   Cr</t>
  </si>
  <si>
    <t>Owner's Equity</t>
  </si>
  <si>
    <t>Dr   Capital   Cr</t>
  </si>
  <si>
    <t>Dr   Servie Revenue   Cr</t>
  </si>
  <si>
    <t>Dr Salaries Expense  Cr</t>
  </si>
  <si>
    <t>Dr Fuel Expense  Cr</t>
  </si>
  <si>
    <t>Dr       Drawings      Cr</t>
  </si>
  <si>
    <t>Account Titles</t>
  </si>
  <si>
    <t>Un Adjusted Trial Balance</t>
  </si>
  <si>
    <t>January 31, XXX</t>
  </si>
  <si>
    <t>Office Supplies</t>
  </si>
  <si>
    <t>Land</t>
  </si>
  <si>
    <t>Service Revenues</t>
  </si>
  <si>
    <t>Salaries Expense</t>
  </si>
  <si>
    <t>Dr       Car       Cr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</si>
</sst>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1">
    <xf numFmtId="0" fontId="0" fillId="0" borderId="0" xfId="0"/>
    <xf numFmtId="43" fontId="0" fillId="0" borderId="0" xfId="1" applyFont="1"/>
    <xf numFmtId="0" fontId="0" fillId="0" borderId="4" xfId="0" applyBorder="1"/>
    <xf numFmtId="0" fontId="0" fillId="0" borderId="5" xfId="0" applyBorder="1"/>
    <xf numFmtId="16" fontId="0" fillId="0" borderId="4" xfId="0" applyNumberFormat="1" applyBorder="1"/>
    <xf numFmtId="43" fontId="0" fillId="0" borderId="0" xfId="1" applyFont="1" applyBorder="1"/>
    <xf numFmtId="43" fontId="0" fillId="0" borderId="5" xfId="1" applyFont="1" applyBorder="1"/>
    <xf numFmtId="0" fontId="0" fillId="0" borderId="6" xfId="0" applyBorder="1"/>
    <xf numFmtId="0" fontId="0" fillId="0" borderId="7" xfId="0" applyBorder="1"/>
    <xf numFmtId="43" fontId="0" fillId="0" borderId="7" xfId="1" applyFont="1" applyBorder="1"/>
    <xf numFmtId="43" fontId="0" fillId="0" borderId="8" xfId="1" applyFont="1" applyBorder="1"/>
    <xf numFmtId="0" fontId="0" fillId="0" borderId="11" xfId="0" applyBorder="1"/>
    <xf numFmtId="43" fontId="0" fillId="0" borderId="10" xfId="0" applyNumberFormat="1" applyBorder="1"/>
    <xf numFmtId="43" fontId="0" fillId="0" borderId="0" xfId="0" applyNumberFormat="1"/>
    <xf numFmtId="43" fontId="0" fillId="0" borderId="14" xfId="0" applyNumberFormat="1" applyBorder="1"/>
    <xf numFmtId="43" fontId="0" fillId="0" borderId="15" xfId="0" applyNumberFormat="1" applyBorder="1"/>
    <xf numFmtId="0" fontId="0" fillId="0" borderId="15" xfId="0" applyBorder="1"/>
    <xf numFmtId="0" fontId="0" fillId="0" borderId="16" xfId="0" applyBorder="1"/>
    <xf numFmtId="0" fontId="0" fillId="0" borderId="8" xfId="0" applyBorder="1"/>
    <xf numFmtId="43" fontId="3" fillId="0" borderId="11" xfId="0" applyNumberFormat="1" applyFont="1" applyBorder="1"/>
    <xf numFmtId="43" fontId="3" fillId="0" borderId="20" xfId="0" applyNumberFormat="1" applyFont="1" applyBorder="1"/>
    <xf numFmtId="43" fontId="0" fillId="0" borderId="21" xfId="0" applyNumberFormat="1" applyBorder="1"/>
    <xf numFmtId="0" fontId="0" fillId="0" borderId="2" xfId="0" applyBorder="1"/>
    <xf numFmtId="43" fontId="0" fillId="0" borderId="22" xfId="0" applyNumberFormat="1" applyBorder="1"/>
    <xf numFmtId="43" fontId="0" fillId="0" borderId="23" xfId="0" applyNumberFormat="1" applyBorder="1"/>
    <xf numFmtId="43" fontId="3" fillId="0" borderId="5" xfId="0" applyNumberFormat="1" applyFont="1" applyBorder="1"/>
    <xf numFmtId="43" fontId="0" fillId="0" borderId="24" xfId="0" applyNumberFormat="1" applyBorder="1"/>
    <xf numFmtId="43" fontId="0" fillId="0" borderId="5" xfId="0" applyNumberFormat="1" applyBorder="1"/>
    <xf numFmtId="0" fontId="0" fillId="0" borderId="25" xfId="0" applyBorder="1"/>
    <xf numFmtId="43" fontId="3" fillId="0" borderId="15" xfId="0" applyNumberFormat="1" applyFont="1" applyBorder="1"/>
    <xf numFmtId="43" fontId="0" fillId="0" borderId="26" xfId="0" applyNumberFormat="1" applyBorder="1"/>
    <xf numFmtId="43" fontId="0" fillId="0" borderId="27" xfId="0" applyNumberFormat="1" applyBorder="1"/>
    <xf numFmtId="43" fontId="0" fillId="0" borderId="28" xfId="0" applyNumberFormat="1" applyBorder="1"/>
    <xf numFmtId="43" fontId="0" fillId="0" borderId="9" xfId="0" applyNumberFormat="1" applyBorder="1"/>
    <xf numFmtId="0" fontId="0" fillId="0" borderId="12" xfId="0" applyBorder="1"/>
    <xf numFmtId="0" fontId="0" fillId="0" borderId="13" xfId="0" applyBorder="1"/>
    <xf numFmtId="43" fontId="3" fillId="0" borderId="7" xfId="0" applyNumberFormat="1" applyFont="1" applyBorder="1"/>
    <xf numFmtId="43" fontId="3" fillId="0" borderId="8" xfId="0" applyNumberFormat="1" applyFont="1" applyBorder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164" fontId="0" fillId="0" borderId="0" xfId="1" applyNumberFormat="1" applyFont="1"/>
    <xf numFmtId="164" fontId="0" fillId="0" borderId="0" xfId="0" applyNumberFormat="1"/>
    <xf numFmtId="0" fontId="0" fillId="0" borderId="7" xfId="0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2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AE69"/>
  <sheetViews>
    <sheetView tabSelected="1" topLeftCell="I1" zoomScale="70" zoomScaleNormal="70" workbookViewId="0">
      <selection activeCell="AA18" sqref="AA18"/>
    </sheetView>
  </sheetViews>
  <sheetFormatPr defaultRowHeight="14.4" x14ac:dyDescent="0.3"/>
  <cols>
    <col min="3" max="3" width="8.33203125" bestFit="1" customWidth="1"/>
    <col min="4" max="4" width="32.44140625" bestFit="1" customWidth="1"/>
    <col min="5" max="5" width="37.109375" bestFit="1" customWidth="1"/>
    <col min="6" max="7" width="13.5546875" bestFit="1" customWidth="1"/>
    <col min="9" max="9" width="13.5546875" bestFit="1" customWidth="1"/>
    <col min="10" max="10" width="15" bestFit="1" customWidth="1"/>
    <col min="11" max="12" width="13.5546875" bestFit="1" customWidth="1"/>
    <col min="13" max="13" width="15.44140625" bestFit="1" customWidth="1"/>
    <col min="14" max="14" width="13.5546875" bestFit="1" customWidth="1"/>
    <col min="15" max="15" width="11.109375" bestFit="1" customWidth="1"/>
    <col min="16" max="16" width="12.44140625" bestFit="1" customWidth="1"/>
    <col min="17" max="17" width="12.21875" bestFit="1" customWidth="1"/>
    <col min="18" max="18" width="12.44140625" bestFit="1" customWidth="1"/>
    <col min="19" max="19" width="13.5546875" bestFit="1" customWidth="1"/>
    <col min="22" max="22" width="27.88671875" bestFit="1" customWidth="1"/>
    <col min="23" max="24" width="13.5546875" bestFit="1" customWidth="1"/>
    <col min="29" max="29" width="33" bestFit="1" customWidth="1"/>
    <col min="30" max="30" width="13" bestFit="1" customWidth="1"/>
    <col min="31" max="31" width="14.88671875" bestFit="1" customWidth="1"/>
    <col min="32" max="32" width="27.88671875" bestFit="1" customWidth="1"/>
    <col min="34" max="34" width="13.5546875" bestFit="1" customWidth="1"/>
  </cols>
  <sheetData>
    <row r="1" spans="3:31" ht="15" thickBot="1" x14ac:dyDescent="0.35">
      <c r="AE1" s="13"/>
    </row>
    <row r="2" spans="3:31" ht="15" thickBot="1" x14ac:dyDescent="0.35">
      <c r="C2" s="44" t="s">
        <v>1</v>
      </c>
      <c r="D2" s="45"/>
      <c r="E2" s="45"/>
      <c r="F2" s="45"/>
      <c r="G2" s="46"/>
      <c r="I2" s="49" t="s">
        <v>19</v>
      </c>
      <c r="J2" s="50"/>
      <c r="K2" s="50"/>
      <c r="L2" s="50"/>
      <c r="M2" s="50"/>
      <c r="N2" s="50"/>
      <c r="O2" s="50"/>
      <c r="P2" s="50"/>
      <c r="Q2" s="50"/>
      <c r="R2" s="50"/>
      <c r="S2" s="51"/>
      <c r="V2" s="44" t="s">
        <v>38</v>
      </c>
      <c r="W2" s="45"/>
      <c r="X2" s="46"/>
      <c r="AE2" s="42"/>
    </row>
    <row r="3" spans="3:31" ht="15" thickBot="1" x14ac:dyDescent="0.35">
      <c r="C3" s="7" t="s">
        <v>0</v>
      </c>
      <c r="D3" s="43" t="s">
        <v>1</v>
      </c>
      <c r="E3" s="43"/>
      <c r="F3" s="8" t="s">
        <v>2</v>
      </c>
      <c r="G3" s="18" t="s">
        <v>3</v>
      </c>
      <c r="I3" s="52"/>
      <c r="J3" s="53"/>
      <c r="K3" s="53"/>
      <c r="L3" s="53"/>
      <c r="M3" s="53"/>
      <c r="N3" s="53"/>
      <c r="O3" s="53"/>
      <c r="P3" s="53"/>
      <c r="Q3" s="53"/>
      <c r="R3" s="53"/>
      <c r="S3" s="54"/>
      <c r="V3" s="60" t="s">
        <v>39</v>
      </c>
      <c r="W3" s="55"/>
      <c r="X3" s="56"/>
    </row>
    <row r="4" spans="3:31" ht="15" thickBot="1" x14ac:dyDescent="0.35">
      <c r="C4" s="4">
        <v>44197</v>
      </c>
      <c r="D4" t="s">
        <v>4</v>
      </c>
      <c r="F4" s="5">
        <v>450000</v>
      </c>
      <c r="G4" s="6"/>
      <c r="I4" s="57" t="s">
        <v>20</v>
      </c>
      <c r="J4" s="58"/>
      <c r="K4" s="58"/>
      <c r="L4" s="58"/>
      <c r="M4" s="59"/>
      <c r="N4" s="57" t="s">
        <v>27</v>
      </c>
      <c r="O4" s="58"/>
      <c r="P4" s="59"/>
      <c r="Q4" s="22"/>
      <c r="R4" s="57" t="s">
        <v>31</v>
      </c>
      <c r="S4" s="59"/>
      <c r="V4" s="38" t="s">
        <v>37</v>
      </c>
      <c r="W4" s="39" t="s">
        <v>2</v>
      </c>
      <c r="X4" s="40" t="s">
        <v>3</v>
      </c>
    </row>
    <row r="5" spans="3:31" x14ac:dyDescent="0.3">
      <c r="C5" s="2"/>
      <c r="D5" t="s">
        <v>5</v>
      </c>
      <c r="F5" s="5">
        <v>150000</v>
      </c>
      <c r="G5" s="3"/>
      <c r="I5" s="2"/>
      <c r="S5" s="3"/>
      <c r="V5" s="2" t="s">
        <v>7</v>
      </c>
      <c r="W5" s="13">
        <f>I11</f>
        <v>61000</v>
      </c>
      <c r="X5" s="3"/>
    </row>
    <row r="6" spans="3:31" x14ac:dyDescent="0.3">
      <c r="C6" s="2"/>
      <c r="E6" t="s">
        <v>6</v>
      </c>
      <c r="F6" s="5"/>
      <c r="G6" s="6">
        <f>F5+F4</f>
        <v>600000</v>
      </c>
      <c r="I6" s="48" t="s">
        <v>23</v>
      </c>
      <c r="J6" s="47"/>
      <c r="L6" s="47" t="s">
        <v>21</v>
      </c>
      <c r="M6" s="47"/>
      <c r="O6" s="47" t="s">
        <v>28</v>
      </c>
      <c r="P6" s="47"/>
      <c r="R6" s="55" t="s">
        <v>32</v>
      </c>
      <c r="S6" s="56"/>
      <c r="V6" s="2" t="s">
        <v>40</v>
      </c>
      <c r="W6" s="13">
        <f>I28</f>
        <v>10000</v>
      </c>
      <c r="X6" s="3"/>
    </row>
    <row r="7" spans="3:31" x14ac:dyDescent="0.3">
      <c r="C7" s="2"/>
      <c r="F7" s="5"/>
      <c r="G7" s="6"/>
      <c r="I7" s="14">
        <f>F8</f>
        <v>250000</v>
      </c>
      <c r="J7" s="13">
        <f>G11</f>
        <v>140000</v>
      </c>
      <c r="L7" s="21">
        <f>F4</f>
        <v>450000</v>
      </c>
      <c r="O7" s="12">
        <f>F39</f>
        <v>5000</v>
      </c>
      <c r="P7" s="13">
        <f>G20</f>
        <v>10000</v>
      </c>
      <c r="R7" s="12"/>
      <c r="S7" s="23">
        <f>G6</f>
        <v>600000</v>
      </c>
      <c r="V7" s="2" t="s">
        <v>8</v>
      </c>
      <c r="W7" s="13">
        <f>I20</f>
        <v>10000</v>
      </c>
      <c r="X7" s="3"/>
    </row>
    <row r="8" spans="3:31" ht="16.2" x14ac:dyDescent="0.45">
      <c r="C8" s="4">
        <v>44198</v>
      </c>
      <c r="D8" t="s">
        <v>7</v>
      </c>
      <c r="F8" s="5">
        <v>250000</v>
      </c>
      <c r="G8" s="6"/>
      <c r="I8" s="15">
        <f>F22</f>
        <v>50000</v>
      </c>
      <c r="J8" s="13">
        <f>G14</f>
        <v>10000</v>
      </c>
      <c r="L8" s="19">
        <f>L7</f>
        <v>450000</v>
      </c>
      <c r="O8" s="19"/>
      <c r="P8" s="20">
        <f>P7-O7</f>
        <v>5000</v>
      </c>
      <c r="R8" s="19"/>
      <c r="S8" s="24">
        <f>G9</f>
        <v>250000</v>
      </c>
      <c r="V8" s="2" t="s">
        <v>9</v>
      </c>
      <c r="W8" s="13">
        <f>I24</f>
        <v>24000</v>
      </c>
      <c r="X8" s="3"/>
    </row>
    <row r="9" spans="3:31" ht="16.2" x14ac:dyDescent="0.45">
      <c r="C9" s="2"/>
      <c r="E9" t="s">
        <v>6</v>
      </c>
      <c r="F9" s="5"/>
      <c r="G9" s="6">
        <f>F8</f>
        <v>250000</v>
      </c>
      <c r="I9" s="15">
        <f>F27</f>
        <v>15000</v>
      </c>
      <c r="J9" s="13">
        <f>G17</f>
        <v>24000</v>
      </c>
      <c r="L9" s="11"/>
      <c r="O9" s="11"/>
      <c r="R9" s="11"/>
      <c r="S9" s="25">
        <f>SUM(S7:S8)</f>
        <v>850000</v>
      </c>
      <c r="V9" s="2" t="s">
        <v>5</v>
      </c>
      <c r="W9" s="13">
        <f>L13</f>
        <v>200000</v>
      </c>
      <c r="X9" s="3"/>
    </row>
    <row r="10" spans="3:31" x14ac:dyDescent="0.3">
      <c r="C10" s="2"/>
      <c r="D10" t="s">
        <v>12</v>
      </c>
      <c r="F10" s="5">
        <v>140000</v>
      </c>
      <c r="G10" s="6"/>
      <c r="I10" s="30">
        <f>F33</f>
        <v>10000</v>
      </c>
      <c r="J10" s="13">
        <f>G25</f>
        <v>50000</v>
      </c>
      <c r="L10" s="47" t="s">
        <v>22</v>
      </c>
      <c r="M10" s="47"/>
      <c r="S10" s="3"/>
      <c r="V10" s="2" t="s">
        <v>12</v>
      </c>
      <c r="W10" s="13">
        <f>L17</f>
        <v>140000</v>
      </c>
      <c r="X10" s="3"/>
    </row>
    <row r="11" spans="3:31" ht="16.2" x14ac:dyDescent="0.45">
      <c r="C11" s="2"/>
      <c r="E11" t="str">
        <f>D8</f>
        <v>Cash</v>
      </c>
      <c r="F11" s="5"/>
      <c r="G11" s="6">
        <f>F10</f>
        <v>140000</v>
      </c>
      <c r="I11" s="29">
        <f>SUM(I7:I10)-SUM(J7:J14)</f>
        <v>61000</v>
      </c>
      <c r="J11" s="13">
        <f>G31</f>
        <v>3000</v>
      </c>
      <c r="L11" s="12">
        <f>F5</f>
        <v>150000</v>
      </c>
      <c r="O11" s="47" t="s">
        <v>29</v>
      </c>
      <c r="P11" s="47"/>
      <c r="R11" s="55" t="s">
        <v>33</v>
      </c>
      <c r="S11" s="56"/>
      <c r="V11" s="2" t="s">
        <v>41</v>
      </c>
      <c r="W11" s="13">
        <f>L8</f>
        <v>450000</v>
      </c>
      <c r="X11" s="3"/>
    </row>
    <row r="12" spans="3:31" x14ac:dyDescent="0.3">
      <c r="C12" s="2"/>
      <c r="F12" s="5"/>
      <c r="G12" s="6"/>
      <c r="I12" s="16"/>
      <c r="J12" s="13">
        <f>G37</f>
        <v>30000</v>
      </c>
      <c r="L12" s="32">
        <f>F24</f>
        <v>50000</v>
      </c>
      <c r="O12" s="12"/>
      <c r="P12" s="13">
        <f>G25</f>
        <v>50000</v>
      </c>
      <c r="R12" s="12"/>
      <c r="S12" s="26">
        <f>G28</f>
        <v>15000</v>
      </c>
      <c r="V12" s="2" t="s">
        <v>6</v>
      </c>
      <c r="X12" s="27">
        <f>S9</f>
        <v>850000</v>
      </c>
    </row>
    <row r="13" spans="3:31" ht="16.2" x14ac:dyDescent="0.45">
      <c r="C13" s="4">
        <v>44199</v>
      </c>
      <c r="D13" t="s">
        <v>8</v>
      </c>
      <c r="F13" s="5">
        <v>10000</v>
      </c>
      <c r="G13" s="6"/>
      <c r="I13" s="16"/>
      <c r="J13" s="13">
        <f>G40</f>
        <v>5000</v>
      </c>
      <c r="L13" s="19">
        <f>SUM(L11:L12)</f>
        <v>200000</v>
      </c>
      <c r="O13" s="19"/>
      <c r="P13" s="20">
        <f>P12</f>
        <v>50000</v>
      </c>
      <c r="R13" s="19"/>
      <c r="S13" s="25">
        <f>S12</f>
        <v>15000</v>
      </c>
      <c r="V13" s="2" t="s">
        <v>17</v>
      </c>
      <c r="W13" s="13">
        <f>R28</f>
        <v>30000</v>
      </c>
      <c r="X13" s="3"/>
    </row>
    <row r="14" spans="3:31" x14ac:dyDescent="0.3">
      <c r="C14" s="2"/>
      <c r="E14" t="s">
        <v>7</v>
      </c>
      <c r="F14" s="5"/>
      <c r="G14" s="6">
        <v>10000</v>
      </c>
      <c r="I14" s="16"/>
      <c r="J14" s="13">
        <f>G43</f>
        <v>2000</v>
      </c>
      <c r="O14" s="11"/>
      <c r="R14" s="11"/>
      <c r="S14" s="3"/>
      <c r="V14" s="2" t="s">
        <v>11</v>
      </c>
      <c r="X14" s="27">
        <f>P8</f>
        <v>5000</v>
      </c>
    </row>
    <row r="15" spans="3:31" x14ac:dyDescent="0.3">
      <c r="C15" s="2"/>
      <c r="F15" s="5"/>
      <c r="G15" s="6"/>
      <c r="I15" s="2"/>
      <c r="L15" s="47" t="s">
        <v>44</v>
      </c>
      <c r="M15" s="47"/>
      <c r="S15" s="3"/>
      <c r="V15" s="2" t="s">
        <v>13</v>
      </c>
      <c r="X15" s="27">
        <f>P13</f>
        <v>50000</v>
      </c>
    </row>
    <row r="16" spans="3:31" x14ac:dyDescent="0.3">
      <c r="C16" s="4">
        <v>44200</v>
      </c>
      <c r="D16" t="s">
        <v>9</v>
      </c>
      <c r="F16" s="5">
        <v>24000</v>
      </c>
      <c r="G16" s="6"/>
      <c r="I16" s="2"/>
      <c r="L16" s="21">
        <f>F10</f>
        <v>140000</v>
      </c>
      <c r="O16" s="47" t="s">
        <v>30</v>
      </c>
      <c r="P16" s="47"/>
      <c r="R16" s="55" t="s">
        <v>34</v>
      </c>
      <c r="S16" s="56"/>
      <c r="V16" s="2" t="s">
        <v>16</v>
      </c>
      <c r="X16" s="27">
        <f>P18</f>
        <v>10000</v>
      </c>
    </row>
    <row r="17" spans="3:24" ht="16.2" x14ac:dyDescent="0.45">
      <c r="C17" s="2"/>
      <c r="E17" t="s">
        <v>7</v>
      </c>
      <c r="F17" s="5"/>
      <c r="G17" s="6">
        <v>24000</v>
      </c>
      <c r="I17" s="2"/>
      <c r="L17" s="19">
        <f>L16</f>
        <v>140000</v>
      </c>
      <c r="O17" s="12"/>
      <c r="P17" s="13">
        <f>G34</f>
        <v>10000</v>
      </c>
      <c r="R17" s="21">
        <f>F30</f>
        <v>3000</v>
      </c>
      <c r="S17" s="23"/>
      <c r="V17" s="2" t="s">
        <v>42</v>
      </c>
      <c r="X17" s="27">
        <f>S13</f>
        <v>15000</v>
      </c>
    </row>
    <row r="18" spans="3:24" ht="16.2" x14ac:dyDescent="0.45">
      <c r="C18" s="2"/>
      <c r="F18" s="5"/>
      <c r="G18" s="6"/>
      <c r="I18" s="48" t="s">
        <v>24</v>
      </c>
      <c r="J18" s="47"/>
      <c r="O18" s="19"/>
      <c r="P18" s="20">
        <f>P17</f>
        <v>10000</v>
      </c>
      <c r="R18" s="19">
        <f>R17</f>
        <v>3000</v>
      </c>
      <c r="S18" s="27"/>
      <c r="V18" s="2" t="s">
        <v>43</v>
      </c>
      <c r="W18" s="13">
        <f>R18</f>
        <v>3000</v>
      </c>
      <c r="X18" s="3"/>
    </row>
    <row r="19" spans="3:24" x14ac:dyDescent="0.3">
      <c r="C19" s="4">
        <v>44203</v>
      </c>
      <c r="D19" t="s">
        <v>10</v>
      </c>
      <c r="F19" s="5">
        <v>10000</v>
      </c>
      <c r="G19" s="6"/>
      <c r="I19" s="15">
        <f>F13</f>
        <v>10000</v>
      </c>
      <c r="O19" s="11"/>
      <c r="R19" s="11"/>
      <c r="S19" s="3"/>
      <c r="V19" s="34" t="s">
        <v>18</v>
      </c>
      <c r="W19" s="33">
        <f>R23</f>
        <v>2000</v>
      </c>
      <c r="X19" s="35"/>
    </row>
    <row r="20" spans="3:24" ht="16.8" thickBot="1" x14ac:dyDescent="0.5">
      <c r="C20" s="2"/>
      <c r="E20" t="s">
        <v>11</v>
      </c>
      <c r="F20" s="5"/>
      <c r="G20" s="6">
        <f>F19</f>
        <v>10000</v>
      </c>
      <c r="I20" s="29">
        <f>I19</f>
        <v>10000</v>
      </c>
      <c r="S20" s="3"/>
      <c r="V20" s="7"/>
      <c r="W20" s="36">
        <f>SUM(W5:W19)</f>
        <v>930000</v>
      </c>
      <c r="X20" s="37">
        <f>SUM(X5:X19)</f>
        <v>930000</v>
      </c>
    </row>
    <row r="21" spans="3:24" x14ac:dyDescent="0.3">
      <c r="C21" s="2"/>
      <c r="F21" s="5"/>
      <c r="G21" s="6"/>
      <c r="I21" s="16"/>
      <c r="R21" s="55" t="s">
        <v>35</v>
      </c>
      <c r="S21" s="56"/>
    </row>
    <row r="22" spans="3:24" x14ac:dyDescent="0.3">
      <c r="C22" s="4">
        <v>44204</v>
      </c>
      <c r="D22" t="s">
        <v>7</v>
      </c>
      <c r="F22" s="5">
        <v>50000</v>
      </c>
      <c r="G22" s="6"/>
      <c r="I22" s="48" t="s">
        <v>25</v>
      </c>
      <c r="J22" s="47"/>
      <c r="R22" s="21">
        <f>F42</f>
        <v>2000</v>
      </c>
      <c r="S22" s="23"/>
    </row>
    <row r="23" spans="3:24" ht="16.2" x14ac:dyDescent="0.45">
      <c r="C23" s="2"/>
      <c r="E23" t="s">
        <v>13</v>
      </c>
      <c r="F23" s="5"/>
      <c r="G23" s="6">
        <v>50000</v>
      </c>
      <c r="I23" s="31">
        <f>F16</f>
        <v>24000</v>
      </c>
      <c r="R23" s="19">
        <f>R22</f>
        <v>2000</v>
      </c>
      <c r="S23" s="27"/>
    </row>
    <row r="24" spans="3:24" ht="16.2" x14ac:dyDescent="0.45">
      <c r="C24" s="2"/>
      <c r="D24" t="s">
        <v>5</v>
      </c>
      <c r="F24" s="5">
        <v>50000</v>
      </c>
      <c r="G24" s="6"/>
      <c r="I24" s="29">
        <f>I23</f>
        <v>24000</v>
      </c>
      <c r="R24" s="11"/>
      <c r="S24" s="3"/>
    </row>
    <row r="25" spans="3:24" x14ac:dyDescent="0.3">
      <c r="C25" s="2"/>
      <c r="E25" t="s">
        <v>7</v>
      </c>
      <c r="F25" s="5"/>
      <c r="G25" s="6">
        <v>50000</v>
      </c>
      <c r="I25" s="16"/>
      <c r="S25" s="3"/>
    </row>
    <row r="26" spans="3:24" x14ac:dyDescent="0.3">
      <c r="C26" s="2"/>
      <c r="F26" s="5"/>
      <c r="G26" s="6"/>
      <c r="I26" s="48" t="s">
        <v>26</v>
      </c>
      <c r="J26" s="47"/>
      <c r="R26" s="55" t="s">
        <v>36</v>
      </c>
      <c r="S26" s="56"/>
    </row>
    <row r="27" spans="3:24" x14ac:dyDescent="0.3">
      <c r="C27" s="4">
        <v>44206</v>
      </c>
      <c r="D27" t="s">
        <v>7</v>
      </c>
      <c r="F27" s="5">
        <v>15000</v>
      </c>
      <c r="G27" s="6"/>
      <c r="I27" s="31">
        <f>F19</f>
        <v>10000</v>
      </c>
      <c r="R27" s="21">
        <f>F36</f>
        <v>30000</v>
      </c>
      <c r="S27" s="23"/>
    </row>
    <row r="28" spans="3:24" ht="16.2" x14ac:dyDescent="0.45">
      <c r="C28" s="2"/>
      <c r="E28" t="s">
        <v>15</v>
      </c>
      <c r="F28" s="5"/>
      <c r="G28" s="6">
        <v>15000</v>
      </c>
      <c r="I28" s="29">
        <f>I27</f>
        <v>10000</v>
      </c>
      <c r="R28" s="19">
        <f>R27</f>
        <v>30000</v>
      </c>
      <c r="S28" s="27"/>
    </row>
    <row r="29" spans="3:24" ht="15" thickBot="1" x14ac:dyDescent="0.35">
      <c r="C29" s="2"/>
      <c r="F29" s="5"/>
      <c r="G29" s="6"/>
      <c r="I29" s="17"/>
      <c r="J29" s="8"/>
      <c r="K29" s="8"/>
      <c r="L29" s="8"/>
      <c r="M29" s="8"/>
      <c r="N29" s="8"/>
      <c r="O29" s="8"/>
      <c r="P29" s="8"/>
      <c r="Q29" s="8"/>
      <c r="R29" s="28"/>
      <c r="S29" s="18"/>
    </row>
    <row r="30" spans="3:24" x14ac:dyDescent="0.3">
      <c r="C30" s="4">
        <v>44211</v>
      </c>
      <c r="D30" t="s">
        <v>14</v>
      </c>
      <c r="F30" s="5">
        <v>3000</v>
      </c>
      <c r="G30" s="6"/>
    </row>
    <row r="31" spans="3:24" x14ac:dyDescent="0.3">
      <c r="C31" s="2"/>
      <c r="E31" t="s">
        <v>7</v>
      </c>
      <c r="F31" s="5"/>
      <c r="G31" s="6">
        <v>3000</v>
      </c>
    </row>
    <row r="32" spans="3:24" x14ac:dyDescent="0.3">
      <c r="C32" s="2"/>
      <c r="F32" s="5"/>
      <c r="G32" s="6"/>
    </row>
    <row r="33" spans="3:7" x14ac:dyDescent="0.3">
      <c r="C33" s="4">
        <v>44212</v>
      </c>
      <c r="D33" t="s">
        <v>7</v>
      </c>
      <c r="F33" s="5">
        <v>10000</v>
      </c>
      <c r="G33" s="6"/>
    </row>
    <row r="34" spans="3:7" x14ac:dyDescent="0.3">
      <c r="C34" s="2"/>
      <c r="E34" t="s">
        <v>16</v>
      </c>
      <c r="F34" s="5"/>
      <c r="G34" s="6">
        <v>10000</v>
      </c>
    </row>
    <row r="35" spans="3:7" x14ac:dyDescent="0.3">
      <c r="C35" s="2"/>
      <c r="F35" s="5"/>
      <c r="G35" s="6"/>
    </row>
    <row r="36" spans="3:7" x14ac:dyDescent="0.3">
      <c r="C36" s="4">
        <v>44213</v>
      </c>
      <c r="D36" t="s">
        <v>17</v>
      </c>
      <c r="F36" s="5">
        <v>30000</v>
      </c>
      <c r="G36" s="6"/>
    </row>
    <row r="37" spans="3:7" x14ac:dyDescent="0.3">
      <c r="C37" s="2"/>
      <c r="E37" t="s">
        <v>7</v>
      </c>
      <c r="G37" s="6">
        <v>30000</v>
      </c>
    </row>
    <row r="38" spans="3:7" x14ac:dyDescent="0.3">
      <c r="C38" s="2"/>
      <c r="G38" s="3"/>
    </row>
    <row r="39" spans="3:7" x14ac:dyDescent="0.3">
      <c r="C39" s="4">
        <v>44224</v>
      </c>
      <c r="D39" t="s">
        <v>11</v>
      </c>
      <c r="F39" s="5">
        <v>5000</v>
      </c>
      <c r="G39" s="6"/>
    </row>
    <row r="40" spans="3:7" x14ac:dyDescent="0.3">
      <c r="C40" s="2"/>
      <c r="E40" t="s">
        <v>7</v>
      </c>
      <c r="F40" s="5"/>
      <c r="G40" s="6">
        <v>5000</v>
      </c>
    </row>
    <row r="41" spans="3:7" x14ac:dyDescent="0.3">
      <c r="C41" s="2"/>
      <c r="F41" s="5"/>
      <c r="G41" s="6"/>
    </row>
    <row r="42" spans="3:7" x14ac:dyDescent="0.3">
      <c r="C42" s="4">
        <v>44225</v>
      </c>
      <c r="D42" t="s">
        <v>18</v>
      </c>
      <c r="F42" s="5">
        <v>2000</v>
      </c>
      <c r="G42" s="6"/>
    </row>
    <row r="43" spans="3:7" ht="15" thickBot="1" x14ac:dyDescent="0.35">
      <c r="C43" s="7"/>
      <c r="D43" s="8"/>
      <c r="E43" s="8" t="s">
        <v>7</v>
      </c>
      <c r="F43" s="9"/>
      <c r="G43" s="10">
        <v>2000</v>
      </c>
    </row>
    <row r="45" spans="3:7" x14ac:dyDescent="0.3">
      <c r="F45" s="1"/>
      <c r="G45" s="1"/>
    </row>
    <row r="46" spans="3:7" x14ac:dyDescent="0.3">
      <c r="F46" s="1"/>
      <c r="G46" s="1"/>
    </row>
    <row r="47" spans="3:7" x14ac:dyDescent="0.3">
      <c r="F47" s="1"/>
      <c r="G47" s="1"/>
    </row>
    <row r="48" spans="3:7" x14ac:dyDescent="0.3">
      <c r="F48" s="41"/>
      <c r="G48" s="1"/>
    </row>
    <row r="49" spans="6:7" x14ac:dyDescent="0.3">
      <c r="G49" s="41"/>
    </row>
    <row r="50" spans="6:7" x14ac:dyDescent="0.3">
      <c r="G50" s="41"/>
    </row>
    <row r="51" spans="6:7" x14ac:dyDescent="0.3">
      <c r="G51" s="41"/>
    </row>
    <row r="52" spans="6:7" x14ac:dyDescent="0.3">
      <c r="G52" s="41"/>
    </row>
    <row r="53" spans="6:7" x14ac:dyDescent="0.3">
      <c r="G53" s="41"/>
    </row>
    <row r="54" spans="6:7" x14ac:dyDescent="0.3">
      <c r="G54" s="41"/>
    </row>
    <row r="55" spans="6:7" x14ac:dyDescent="0.3">
      <c r="G55" s="41"/>
    </row>
    <row r="56" spans="6:7" x14ac:dyDescent="0.3">
      <c r="G56" s="41"/>
    </row>
    <row r="57" spans="6:7" x14ac:dyDescent="0.3">
      <c r="G57" s="41"/>
    </row>
    <row r="58" spans="6:7" x14ac:dyDescent="0.3">
      <c r="G58" s="41"/>
    </row>
    <row r="59" spans="6:7" x14ac:dyDescent="0.3">
      <c r="G59" s="41"/>
    </row>
    <row r="60" spans="6:7" x14ac:dyDescent="0.3">
      <c r="F60" s="1"/>
      <c r="G60" s="1"/>
    </row>
    <row r="61" spans="6:7" x14ac:dyDescent="0.3">
      <c r="F61" s="1"/>
      <c r="G61" s="1"/>
    </row>
    <row r="62" spans="6:7" x14ac:dyDescent="0.3">
      <c r="F62" s="1"/>
      <c r="G62" s="1"/>
    </row>
    <row r="63" spans="6:7" x14ac:dyDescent="0.3">
      <c r="F63" s="1"/>
      <c r="G63" s="1"/>
    </row>
    <row r="64" spans="6:7" x14ac:dyDescent="0.3">
      <c r="F64" s="1"/>
      <c r="G64" s="1"/>
    </row>
    <row r="65" spans="6:7" x14ac:dyDescent="0.3">
      <c r="F65" s="1"/>
      <c r="G65" s="1"/>
    </row>
    <row r="66" spans="6:7" x14ac:dyDescent="0.3">
      <c r="F66" s="1"/>
      <c r="G66" s="1"/>
    </row>
    <row r="67" spans="6:7" x14ac:dyDescent="0.3">
      <c r="F67" s="1"/>
      <c r="G67" s="1"/>
    </row>
    <row r="68" spans="6:7" x14ac:dyDescent="0.3">
      <c r="F68" s="1"/>
      <c r="G68" s="1"/>
    </row>
    <row r="69" spans="6:7" x14ac:dyDescent="0.3">
      <c r="F69" s="1"/>
      <c r="G69" s="1"/>
    </row>
  </sheetData>
  <mergeCells count="23">
    <mergeCell ref="V3:X3"/>
    <mergeCell ref="V2:X2"/>
    <mergeCell ref="L15:M15"/>
    <mergeCell ref="R11:S11"/>
    <mergeCell ref="I26:J26"/>
    <mergeCell ref="I22:J22"/>
    <mergeCell ref="I4:M4"/>
    <mergeCell ref="R21:S21"/>
    <mergeCell ref="R26:S26"/>
    <mergeCell ref="N4:P4"/>
    <mergeCell ref="R4:S4"/>
    <mergeCell ref="D3:E3"/>
    <mergeCell ref="C2:G2"/>
    <mergeCell ref="L6:M6"/>
    <mergeCell ref="I6:J6"/>
    <mergeCell ref="I18:J18"/>
    <mergeCell ref="I2:S3"/>
    <mergeCell ref="O6:P6"/>
    <mergeCell ref="O11:P11"/>
    <mergeCell ref="O16:P16"/>
    <mergeCell ref="L10:M10"/>
    <mergeCell ref="R6:S6"/>
    <mergeCell ref="R16:S1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Dr. Mudassar Hassan</dc:creator>
  <cp:lastModifiedBy>Salman Ali</cp:lastModifiedBy>
  <dcterms:created xsi:type="dcterms:W3CDTF">2015-06-05T18:17:20Z</dcterms:created>
  <dcterms:modified xsi:type="dcterms:W3CDTF">2023-11-16T05:04:00Z</dcterms:modified>
</cp:coreProperties>
</file>